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\Desktop\DOSSIER COMPTA PAIE 2024\CCP 2 SUPPORT COURS + APPLICATIONS\10- SAISIE SUR SALAIRE 2024\"/>
    </mc:Choice>
  </mc:AlternateContent>
  <xr:revisionPtr revIDLastSave="0" documentId="13_ncr:1_{B97AF82D-2F85-4AE8-AEA9-B447CC20E0B3}" xr6:coauthVersionLast="47" xr6:coauthVersionMax="47" xr10:uidLastSave="{00000000-0000-0000-0000-000000000000}"/>
  <bookViews>
    <workbookView xWindow="-108" yWindow="-108" windowWidth="23256" windowHeight="12456" xr2:uid="{64EC5E5A-E617-444C-97AF-69835BC5F5CD}"/>
  </bookViews>
  <sheets>
    <sheet name="2025 saisie salaire co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E11" i="1"/>
  <c r="L22" i="1"/>
  <c r="D29" i="1" s="1"/>
  <c r="B16" i="1"/>
  <c r="E16" i="1" s="1"/>
  <c r="B15" i="1"/>
  <c r="E15" i="1" s="1"/>
  <c r="G15" i="1" s="1"/>
  <c r="B14" i="1"/>
  <c r="E14" i="1" s="1"/>
  <c r="G14" i="1" s="1"/>
  <c r="B13" i="1"/>
  <c r="E13" i="1" s="1"/>
  <c r="G13" i="1" s="1"/>
  <c r="B12" i="1"/>
  <c r="E12" i="1" s="1"/>
  <c r="G12" i="1" s="1"/>
  <c r="B11" i="1"/>
  <c r="E10" i="1"/>
  <c r="G10" i="1" s="1"/>
  <c r="I10" i="1" s="1"/>
  <c r="D26" i="1" l="1"/>
  <c r="D25" i="1"/>
  <c r="D27" i="1"/>
  <c r="G11" i="1"/>
  <c r="I11" i="1" s="1"/>
  <c r="I12" i="1" s="1"/>
  <c r="I13" i="1" s="1"/>
  <c r="I14" i="1" s="1"/>
  <c r="I15" i="1" s="1"/>
  <c r="I16" i="1" s="1"/>
  <c r="B29" i="1"/>
  <c r="E29" i="1" s="1"/>
  <c r="G29" i="1" s="1"/>
  <c r="B27" i="1"/>
  <c r="B30" i="1"/>
  <c r="E30" i="1" s="1"/>
  <c r="D24" i="1"/>
  <c r="B28" i="1" l="1"/>
  <c r="E28" i="1" s="1"/>
  <c r="G28" i="1" s="1"/>
  <c r="E27" i="1"/>
  <c r="G27" i="1" s="1"/>
  <c r="B26" i="1"/>
  <c r="E26" i="1" s="1"/>
  <c r="G26" i="1" s="1"/>
  <c r="B25" i="1"/>
  <c r="E25" i="1" s="1"/>
  <c r="G25" i="1" s="1"/>
  <c r="E24" i="1"/>
  <c r="G24" i="1" s="1"/>
  <c r="I24" i="1" s="1"/>
  <c r="I25" i="1" l="1"/>
  <c r="I26" i="1" s="1"/>
  <c r="I27" i="1" s="1"/>
  <c r="I28" i="1" s="1"/>
  <c r="I29" i="1" s="1"/>
  <c r="I30" i="1" s="1"/>
</calcChain>
</file>

<file path=xl/sharedStrings.xml><?xml version="1.0" encoding="utf-8"?>
<sst xmlns="http://schemas.openxmlformats.org/spreadsheetml/2006/main" count="33" uniqueCount="17">
  <si>
    <t xml:space="preserve">MODELE TABLEAU DE BASE A VOIR DANS LA BOITE A OUTIL </t>
  </si>
  <si>
    <t xml:space="preserve"> tableau des saisie sur salaire</t>
  </si>
  <si>
    <t>salaire net</t>
  </si>
  <si>
    <t xml:space="preserve"> PERSONNE SEULE</t>
  </si>
  <si>
    <t>tranche mensuelle de remuneration nette</t>
  </si>
  <si>
    <t>tranche en euros</t>
  </si>
  <si>
    <t>quotité saisissable</t>
  </si>
  <si>
    <t>fractionnement saisissable en euros</t>
  </si>
  <si>
    <t>MONTANT SAISIE</t>
  </si>
  <si>
    <t>JUSQU A</t>
  </si>
  <si>
    <t>A</t>
  </si>
  <si>
    <t>AU DELA</t>
  </si>
  <si>
    <t xml:space="preserve"> tableau des saisie sur salaire AVEC PERSONNE A CHARGE</t>
  </si>
  <si>
    <t xml:space="preserve">personne a charge </t>
  </si>
  <si>
    <t>majoration</t>
  </si>
  <si>
    <t>total</t>
  </si>
  <si>
    <t xml:space="preserve">ATTENTION IL DOIT RESTER 635,71 EUROS AU MINI POUR UNE PERSONNE SEULE RSA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</si>
</sst>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2" fontId="0" fillId="0" borderId="0" xfId="0" applyNumberFormat="1"/>
    <xf numFmtId="2" fontId="7" fillId="0" borderId="10" xfId="0" applyNumberFormat="1" applyFont="1" applyBorder="1" applyAlignment="1">
      <alignment horizontal="center"/>
    </xf>
    <xf numFmtId="13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64" fontId="0" fillId="0" borderId="0" xfId="0" applyNumberFormat="1"/>
    <xf numFmtId="2" fontId="7" fillId="0" borderId="12" xfId="0" applyNumberFormat="1" applyFont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0" fillId="0" borderId="0" xfId="0" applyNumberFormat="1"/>
    <xf numFmtId="0" fontId="5" fillId="0" borderId="0" xfId="0" applyFont="1"/>
    <xf numFmtId="0" fontId="0" fillId="2" borderId="2" xfId="0" applyFill="1" applyBorder="1"/>
    <xf numFmtId="0" fontId="7" fillId="0" borderId="7" xfId="0" applyFont="1" applyBorder="1" applyAlignment="1">
      <alignment vertical="center" wrapText="1"/>
    </xf>
    <xf numFmtId="4" fontId="0" fillId="3" borderId="1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4" fontId="0" fillId="2" borderId="11" xfId="0" applyNumberForma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1D06-D922-472E-B5CD-0511E05C6FA3}">
  <sheetPr>
    <pageSetUpPr fitToPage="1"/>
  </sheetPr>
  <dimension ref="A1:L32"/>
  <sheetViews>
    <sheetView tabSelected="1" topLeftCell="B7" zoomScale="155" zoomScaleNormal="155" workbookViewId="0">
      <selection activeCell="K15" sqref="K15"/>
    </sheetView>
  </sheetViews>
  <sheetFormatPr baseColWidth="10" defaultRowHeight="15" x14ac:dyDescent="0.25"/>
  <cols>
    <col min="1" max="1" width="14.28515625" customWidth="1"/>
    <col min="4" max="4" width="13.42578125" bestFit="1" customWidth="1"/>
    <col min="6" max="6" width="14" customWidth="1"/>
    <col min="9" max="9" width="14.5703125" customWidth="1"/>
    <col min="10" max="10" width="16.42578125" bestFit="1" customWidth="1"/>
  </cols>
  <sheetData>
    <row r="1" spans="1:10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2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33.75" x14ac:dyDescent="0.5">
      <c r="A5" s="1">
        <v>2025</v>
      </c>
      <c r="B5" s="29" t="s">
        <v>1</v>
      </c>
      <c r="C5" s="29"/>
      <c r="D5" s="29"/>
      <c r="E5" s="29"/>
      <c r="F5" s="29"/>
      <c r="G5" s="29"/>
      <c r="H5" s="29"/>
    </row>
    <row r="7" spans="1:10" ht="14.45" customHeight="1" x14ac:dyDescent="0.25">
      <c r="A7" s="30" t="s">
        <v>16</v>
      </c>
      <c r="B7" s="30"/>
      <c r="C7" s="30"/>
      <c r="D7" s="30"/>
      <c r="E7" s="30"/>
      <c r="F7" s="30"/>
      <c r="G7" s="30"/>
      <c r="H7" s="31"/>
      <c r="I7" s="2" t="s">
        <v>2</v>
      </c>
      <c r="J7" s="3"/>
    </row>
    <row r="8" spans="1:10" ht="14.45" customHeight="1" thickBot="1" x14ac:dyDescent="0.3"/>
    <row r="9" spans="1:10" ht="64.900000000000006" customHeight="1" x14ac:dyDescent="0.25">
      <c r="A9" s="4" t="s">
        <v>3</v>
      </c>
      <c r="B9" s="32" t="s">
        <v>4</v>
      </c>
      <c r="C9" s="33"/>
      <c r="D9" s="34"/>
      <c r="E9" s="5" t="s">
        <v>5</v>
      </c>
      <c r="F9" s="6" t="s">
        <v>6</v>
      </c>
      <c r="G9" s="32" t="s">
        <v>7</v>
      </c>
      <c r="H9" s="34"/>
      <c r="I9" s="6" t="s">
        <v>8</v>
      </c>
      <c r="J9" s="7"/>
    </row>
    <row r="10" spans="1:10" ht="18.75" x14ac:dyDescent="0.3">
      <c r="B10" s="35" t="s">
        <v>9</v>
      </c>
      <c r="C10" s="36"/>
      <c r="D10" s="8">
        <v>370</v>
      </c>
      <c r="E10" s="8">
        <f>D10</f>
        <v>370</v>
      </c>
      <c r="F10" s="9">
        <v>0.05</v>
      </c>
      <c r="G10" s="26">
        <f>E10/20</f>
        <v>18.5</v>
      </c>
      <c r="H10" s="27"/>
      <c r="I10" s="10">
        <f>G10</f>
        <v>18.5</v>
      </c>
    </row>
    <row r="11" spans="1:10" ht="18.75" x14ac:dyDescent="0.3">
      <c r="B11" s="11">
        <f t="shared" ref="B11:B16" si="0">D10+0.01</f>
        <v>370.01</v>
      </c>
      <c r="C11" s="12" t="s">
        <v>10</v>
      </c>
      <c r="D11" s="13">
        <v>721.67</v>
      </c>
      <c r="E11" s="8">
        <f t="shared" ref="E11:E16" si="1">D11-B11</f>
        <v>351.65999999999997</v>
      </c>
      <c r="F11" s="9">
        <v>0.1</v>
      </c>
      <c r="G11" s="26">
        <f>E11/10</f>
        <v>35.165999999999997</v>
      </c>
      <c r="H11" s="27"/>
      <c r="I11" s="14">
        <f>I10+G11</f>
        <v>53.665999999999997</v>
      </c>
    </row>
    <row r="12" spans="1:10" ht="18.75" x14ac:dyDescent="0.3">
      <c r="B12" s="11">
        <f t="shared" si="0"/>
        <v>721.68</v>
      </c>
      <c r="C12" s="12" t="s">
        <v>10</v>
      </c>
      <c r="D12" s="13">
        <v>1074.17</v>
      </c>
      <c r="E12" s="8">
        <f t="shared" si="1"/>
        <v>352.49000000000012</v>
      </c>
      <c r="F12" s="9">
        <v>0.2</v>
      </c>
      <c r="G12" s="26">
        <f>E12/5</f>
        <v>70.498000000000019</v>
      </c>
      <c r="H12" s="27"/>
      <c r="I12" s="14">
        <f>I11+G12</f>
        <v>124.16400000000002</v>
      </c>
    </row>
    <row r="13" spans="1:10" ht="18.75" x14ac:dyDescent="0.3">
      <c r="B13" s="11">
        <f t="shared" si="0"/>
        <v>1074.18</v>
      </c>
      <c r="C13" s="12" t="s">
        <v>10</v>
      </c>
      <c r="D13" s="8">
        <v>1424.17</v>
      </c>
      <c r="E13" s="8">
        <f t="shared" si="1"/>
        <v>349.99</v>
      </c>
      <c r="F13" s="9">
        <v>0.25</v>
      </c>
      <c r="G13" s="26">
        <f>E13/4</f>
        <v>87.497500000000002</v>
      </c>
      <c r="H13" s="27"/>
      <c r="I13" s="14">
        <f t="shared" ref="I13:I14" si="2">I12+G13</f>
        <v>211.66150000000002</v>
      </c>
    </row>
    <row r="14" spans="1:10" ht="18.75" x14ac:dyDescent="0.3">
      <c r="B14" s="11">
        <f t="shared" si="0"/>
        <v>1424.18</v>
      </c>
      <c r="C14" s="12" t="s">
        <v>10</v>
      </c>
      <c r="D14" s="8">
        <v>1775</v>
      </c>
      <c r="E14" s="8">
        <f t="shared" si="1"/>
        <v>350.81999999999994</v>
      </c>
      <c r="F14" s="9">
        <v>0.33333333333333331</v>
      </c>
      <c r="G14" s="26">
        <f>E14/3</f>
        <v>116.93999999999998</v>
      </c>
      <c r="H14" s="27"/>
      <c r="I14" s="14">
        <f t="shared" si="2"/>
        <v>328.60149999999999</v>
      </c>
    </row>
    <row r="15" spans="1:10" ht="18.75" x14ac:dyDescent="0.3">
      <c r="B15" s="11">
        <f t="shared" si="0"/>
        <v>1775.01</v>
      </c>
      <c r="C15" s="12" t="s">
        <v>10</v>
      </c>
      <c r="D15" s="8">
        <v>2133.33</v>
      </c>
      <c r="E15" s="8">
        <f t="shared" si="1"/>
        <v>358.31999999999994</v>
      </c>
      <c r="F15" s="9">
        <v>0.66666666666666663</v>
      </c>
      <c r="G15" s="26">
        <f>E15*2/3</f>
        <v>238.87999999999997</v>
      </c>
      <c r="H15" s="27"/>
      <c r="I15" s="14">
        <f>I14+G15</f>
        <v>567.48149999999998</v>
      </c>
      <c r="J15" s="15"/>
    </row>
    <row r="16" spans="1:10" ht="19.5" thickBot="1" x14ac:dyDescent="0.35">
      <c r="B16" s="16">
        <f t="shared" si="0"/>
        <v>2133.34</v>
      </c>
      <c r="C16" s="12" t="s">
        <v>11</v>
      </c>
      <c r="D16" s="17">
        <v>2500</v>
      </c>
      <c r="E16" s="18">
        <f t="shared" si="1"/>
        <v>366.65999999999985</v>
      </c>
      <c r="F16" s="19">
        <v>1</v>
      </c>
      <c r="G16" s="26">
        <f>E16</f>
        <v>366.65999999999985</v>
      </c>
      <c r="H16" s="27"/>
      <c r="I16" s="20">
        <f>I15+G16</f>
        <v>934.14149999999984</v>
      </c>
    </row>
    <row r="18" spans="1:12" x14ac:dyDescent="0.25">
      <c r="F18" s="21"/>
      <c r="G18" s="15"/>
    </row>
    <row r="20" spans="1:12" ht="31.5" x14ac:dyDescent="0.5">
      <c r="A20" s="22">
        <v>2025</v>
      </c>
      <c r="B20" s="29" t="s">
        <v>12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J21" s="2" t="s">
        <v>13</v>
      </c>
      <c r="K21" s="2" t="s">
        <v>14</v>
      </c>
      <c r="L21" s="2" t="s">
        <v>15</v>
      </c>
    </row>
    <row r="22" spans="1:12" ht="15.75" thickBot="1" x14ac:dyDescent="0.3">
      <c r="J22" s="23">
        <v>3</v>
      </c>
      <c r="K22" s="2">
        <v>143.33000000000001</v>
      </c>
      <c r="L22" s="2">
        <f>J22*K22</f>
        <v>429.99</v>
      </c>
    </row>
    <row r="23" spans="1:12" ht="37.5" x14ac:dyDescent="0.25">
      <c r="B23" s="32" t="s">
        <v>4</v>
      </c>
      <c r="C23" s="33"/>
      <c r="D23" s="34"/>
      <c r="E23" s="5" t="s">
        <v>5</v>
      </c>
      <c r="F23" s="24" t="s">
        <v>6</v>
      </c>
      <c r="G23" s="32" t="s">
        <v>7</v>
      </c>
      <c r="H23" s="34"/>
      <c r="I23" s="6" t="s">
        <v>8</v>
      </c>
    </row>
    <row r="24" spans="1:12" ht="18.75" x14ac:dyDescent="0.3">
      <c r="B24" s="35" t="s">
        <v>9</v>
      </c>
      <c r="C24" s="36"/>
      <c r="D24" s="8">
        <f>D10+L22</f>
        <v>799.99</v>
      </c>
      <c r="E24" s="8">
        <f>D24</f>
        <v>799.99</v>
      </c>
      <c r="F24" s="9">
        <v>0.05</v>
      </c>
      <c r="G24" s="26">
        <f>E24/20</f>
        <v>39.999499999999998</v>
      </c>
      <c r="H24" s="27"/>
      <c r="I24" s="10">
        <f>G24</f>
        <v>39.999499999999998</v>
      </c>
    </row>
    <row r="25" spans="1:12" ht="18.75" x14ac:dyDescent="0.3">
      <c r="B25" s="11">
        <f>D24+0.01</f>
        <v>800</v>
      </c>
      <c r="C25" s="12" t="s">
        <v>10</v>
      </c>
      <c r="D25" s="13">
        <f>D11+L22</f>
        <v>1151.6599999999999</v>
      </c>
      <c r="E25" s="8">
        <f t="shared" ref="E25:E30" si="3">D25-B25</f>
        <v>351.65999999999985</v>
      </c>
      <c r="F25" s="9">
        <v>0.1</v>
      </c>
      <c r="G25" s="26">
        <f>E25/10</f>
        <v>35.165999999999983</v>
      </c>
      <c r="H25" s="27"/>
      <c r="I25" s="14">
        <f>I24+G25</f>
        <v>75.16549999999998</v>
      </c>
    </row>
    <row r="26" spans="1:12" ht="18.75" x14ac:dyDescent="0.3">
      <c r="B26" s="11">
        <f>D25+0.01</f>
        <v>1151.6699999999998</v>
      </c>
      <c r="C26" s="12" t="s">
        <v>10</v>
      </c>
      <c r="D26" s="13">
        <f>D12+L22</f>
        <v>1504.16</v>
      </c>
      <c r="E26" s="8">
        <f t="shared" si="3"/>
        <v>352.49000000000024</v>
      </c>
      <c r="F26" s="9">
        <v>0.2</v>
      </c>
      <c r="G26" s="26">
        <f>E26/5</f>
        <v>70.498000000000047</v>
      </c>
      <c r="H26" s="27"/>
      <c r="I26" s="14">
        <f t="shared" ref="I26:I29" si="4">I25+G26</f>
        <v>145.66350000000003</v>
      </c>
    </row>
    <row r="27" spans="1:12" ht="18.75" x14ac:dyDescent="0.3">
      <c r="B27" s="11">
        <f>D26</f>
        <v>1504.16</v>
      </c>
      <c r="C27" s="12" t="s">
        <v>10</v>
      </c>
      <c r="D27" s="8">
        <f>D13+L22</f>
        <v>1854.16</v>
      </c>
      <c r="E27" s="8">
        <f t="shared" si="3"/>
        <v>350</v>
      </c>
      <c r="F27" s="9">
        <v>0.25</v>
      </c>
      <c r="G27" s="26">
        <f>E27/4</f>
        <v>87.5</v>
      </c>
      <c r="H27" s="27"/>
      <c r="I27" s="14">
        <f t="shared" si="4"/>
        <v>233.16350000000003</v>
      </c>
    </row>
    <row r="28" spans="1:12" ht="18.75" x14ac:dyDescent="0.3">
      <c r="B28" s="11">
        <f>D27+0.01</f>
        <v>1854.17</v>
      </c>
      <c r="C28" s="12" t="s">
        <v>10</v>
      </c>
      <c r="D28" s="8">
        <v>1950</v>
      </c>
      <c r="E28" s="8">
        <f t="shared" si="3"/>
        <v>95.829999999999927</v>
      </c>
      <c r="F28" s="9">
        <v>0.33333333333333331</v>
      </c>
      <c r="G28" s="26">
        <f>E28/3</f>
        <v>31.94333333333331</v>
      </c>
      <c r="H28" s="27"/>
      <c r="I28" s="39">
        <f t="shared" si="4"/>
        <v>265.10683333333333</v>
      </c>
    </row>
    <row r="29" spans="1:12" ht="18.75" x14ac:dyDescent="0.3">
      <c r="B29" s="11">
        <f>D28+0.01</f>
        <v>1950.01</v>
      </c>
      <c r="C29" s="12" t="s">
        <v>10</v>
      </c>
      <c r="D29" s="8">
        <f>D15+L22</f>
        <v>2563.3199999999997</v>
      </c>
      <c r="E29" s="8">
        <f t="shared" si="3"/>
        <v>613.30999999999972</v>
      </c>
      <c r="F29" s="9">
        <v>0.66666666666666663</v>
      </c>
      <c r="G29" s="26">
        <f>E29*2/3</f>
        <v>408.87333333333316</v>
      </c>
      <c r="H29" s="27"/>
      <c r="I29" s="14">
        <f t="shared" si="4"/>
        <v>673.98016666666649</v>
      </c>
    </row>
    <row r="30" spans="1:12" ht="19.5" thickBot="1" x14ac:dyDescent="0.35">
      <c r="B30" s="16">
        <f>D29+0.01</f>
        <v>2563.33</v>
      </c>
      <c r="C30" s="12" t="s">
        <v>11</v>
      </c>
      <c r="D30" s="13"/>
      <c r="E30" s="18">
        <f t="shared" si="3"/>
        <v>-2563.33</v>
      </c>
      <c r="F30" s="19">
        <v>1</v>
      </c>
      <c r="G30" s="37"/>
      <c r="H30" s="38"/>
      <c r="I30" s="25">
        <f>I29+G30</f>
        <v>673.98016666666649</v>
      </c>
    </row>
    <row r="32" spans="1:12" x14ac:dyDescent="0.25">
      <c r="F32" s="21"/>
    </row>
  </sheetData>
  <mergeCells count="25">
    <mergeCell ref="G30:H30"/>
    <mergeCell ref="G15:H15"/>
    <mergeCell ref="G16:H16"/>
    <mergeCell ref="B20:L20"/>
    <mergeCell ref="B23:D23"/>
    <mergeCell ref="G23:H23"/>
    <mergeCell ref="B24:C24"/>
    <mergeCell ref="G24:H24"/>
    <mergeCell ref="G25:H25"/>
    <mergeCell ref="G26:H26"/>
    <mergeCell ref="G27:H27"/>
    <mergeCell ref="G28:H28"/>
    <mergeCell ref="G29:H29"/>
    <mergeCell ref="G14:H14"/>
    <mergeCell ref="A1:J3"/>
    <mergeCell ref="A4:J4"/>
    <mergeCell ref="B5:H5"/>
    <mergeCell ref="A7:H7"/>
    <mergeCell ref="B9:D9"/>
    <mergeCell ref="G9:H9"/>
    <mergeCell ref="B10:C10"/>
    <mergeCell ref="G10:H10"/>
    <mergeCell ref="G11:H11"/>
    <mergeCell ref="G12:H12"/>
    <mergeCell ref="G13:H13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 saisie salaire cours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Lydia LANNES</cp:lastModifiedBy>
  <cp:lastPrinted>2025-02-11T09:45:14Z</cp:lastPrinted>
  <dcterms:created xsi:type="dcterms:W3CDTF">2024-02-12T10:02:01Z</dcterms:created>
  <dcterms:modified xsi:type="dcterms:W3CDTF">2025-02-11T10:34:36Z</dcterms:modified>
</cp:coreProperties>
</file>